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8_{11F02DCB-7934-41CB-9B7C-1A9681C81CF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halt_9" sheetId="2" r:id="rId1"/>
    <sheet name="09_01" sheetId="1" r:id="rId2"/>
    <sheet name="09_02" sheetId="3" r:id="rId3"/>
    <sheet name="09_03" sheetId="4" r:id="rId4"/>
    <sheet name="09_04" sheetId="5" r:id="rId5"/>
    <sheet name="09_0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D5" i="5"/>
  <c r="E7" i="4"/>
  <c r="D7" i="4"/>
  <c r="E5" i="3"/>
  <c r="D5" i="3"/>
  <c r="E5" i="1"/>
  <c r="D5" i="1"/>
  <c r="C7" i="5"/>
  <c r="C5" i="5" s="1"/>
  <c r="B7" i="5"/>
  <c r="B5" i="5"/>
  <c r="C7" i="4"/>
  <c r="B7" i="4"/>
  <c r="C8" i="3"/>
  <c r="C5" i="3" s="1"/>
  <c r="B5" i="3"/>
  <c r="C8" i="1"/>
  <c r="B8" i="1"/>
  <c r="B5" i="1" s="1"/>
  <c r="C5" i="1"/>
</calcChain>
</file>

<file path=xl/sharedStrings.xml><?xml version="1.0" encoding="utf-8"?>
<sst xmlns="http://schemas.openxmlformats.org/spreadsheetml/2006/main" count="78" uniqueCount="43">
  <si>
    <t>Tabelle</t>
  </si>
  <si>
    <t>Titel</t>
  </si>
  <si>
    <t>Gebiet</t>
  </si>
  <si>
    <t>Quelle</t>
  </si>
  <si>
    <t>09_01</t>
  </si>
  <si>
    <t>09_02</t>
  </si>
  <si>
    <t>09_03</t>
  </si>
  <si>
    <t>Burgenland</t>
  </si>
  <si>
    <t xml:space="preserve"> ,</t>
  </si>
  <si>
    <t>SVS</t>
  </si>
  <si>
    <t>Versichertenstand in der Pensionsversicherung, Bereich Landwirtschaft, Österreich und Burgenland</t>
  </si>
  <si>
    <t>Anzahl der Pensionen, Bereich Landwirtschaft, Österreich und Burgenland</t>
  </si>
  <si>
    <t>Anzahl Ausgleichzulagenfälle, Bereich Landwirtschaft, Österreich und Burgenland</t>
  </si>
  <si>
    <t>Versichertenstand in der Krankenversicherung, Bereich Landwirtschaft, Österreich und Burgenland</t>
  </si>
  <si>
    <t>Anzahl der Betriebe in der Unfallversicherung, Bereich Landwirtschaft, Österreich und Burgenland</t>
  </si>
  <si>
    <t>09_04</t>
  </si>
  <si>
    <t>09_05</t>
  </si>
  <si>
    <t>Burgenland, Österreich</t>
  </si>
  <si>
    <t xml:space="preserve">Österreich </t>
  </si>
  <si>
    <t>Alle Versicherten</t>
  </si>
  <si>
    <t xml:space="preserve">  davon Frauen</t>
  </si>
  <si>
    <t>Betriebsführer</t>
  </si>
  <si>
    <t>Hauptberuflich beschäftigte Ehegatten 
und Übergeber</t>
  </si>
  <si>
    <t>Hauptberuflich beschäftigte Kinder</t>
  </si>
  <si>
    <t>Freiwillig Versicherte</t>
  </si>
  <si>
    <t>Quelle: SVS; Stand: jeweils zum 31.12.</t>
  </si>
  <si>
    <t>Tabelle 09_01: Versichertenstand in der Pensionsversicherung, Bereich Landwirtschaft, Österreich und Burgenland</t>
  </si>
  <si>
    <t>Alle Pensionen</t>
  </si>
  <si>
    <t>Erwerbsunfähigkeitspensionen</t>
  </si>
  <si>
    <t>Alterspensionen</t>
  </si>
  <si>
    <t>Witwen(Witwer)pensionen</t>
  </si>
  <si>
    <t>Waisenpensionen</t>
  </si>
  <si>
    <t>Tabelle: 09_02: Anzahl der Pensionen, Bereich Landwirtschaft, Österreich und Burgenland</t>
  </si>
  <si>
    <t>Tabelle 09_03: Anzahl Ausgleichzulagenfälle, Bereich Landwirtschaft, Österreich und Burgenland</t>
  </si>
  <si>
    <t>Pensionen</t>
  </si>
  <si>
    <t xml:space="preserve">Ausgleichszulagenfälle </t>
  </si>
  <si>
    <t>in Prozent der Pensionen</t>
  </si>
  <si>
    <t>Tabelle 09_04: Versichertenstand in der Krankenversicherung, Bereich Landwirtschaft, Österreich und Burgenland</t>
  </si>
  <si>
    <t>Tabelle 09_05: Anzahl der Betriebe in der Unfallversicherung, Bereich Landwirtschaft, Österreich und Burgenland</t>
  </si>
  <si>
    <t>Hauptberuflich beschäftigte Ehegatten
und Übergeber</t>
  </si>
  <si>
    <t>Kinderbetreuungsgeldbezieher</t>
  </si>
  <si>
    <t>Pensionisten</t>
  </si>
  <si>
    <t>Betriebe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</si>
</sst>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   &quot;"/>
    <numFmt numFmtId="165" formatCode="#,##0\ \ \ \ "/>
  </numFmts>
  <fonts count="6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3" xfId="0" applyNumberFormat="1" applyFont="1" applyBorder="1" applyAlignment="1">
      <alignment vertical="center"/>
    </xf>
    <xf numFmtId="165" fontId="1" fillId="0" borderId="12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65" fontId="1" fillId="0" borderId="20" xfId="0" applyNumberFormat="1" applyFont="1" applyBorder="1" applyAlignment="1">
      <alignment vertical="center"/>
    </xf>
    <xf numFmtId="165" fontId="1" fillId="0" borderId="21" xfId="0" applyNumberFormat="1" applyFont="1" applyBorder="1" applyAlignment="1">
      <alignment vertical="center"/>
    </xf>
    <xf numFmtId="165" fontId="1" fillId="0" borderId="22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24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27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right"/>
    </xf>
    <xf numFmtId="164" fontId="2" fillId="0" borderId="0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22" xfId="0" applyNumberFormat="1" applyFont="1" applyBorder="1" applyAlignment="1">
      <alignment vertical="center"/>
    </xf>
    <xf numFmtId="9" fontId="1" fillId="0" borderId="19" xfId="0" applyNumberFormat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1" fillId="0" borderId="34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5" fontId="1" fillId="0" borderId="35" xfId="0" applyNumberFormat="1" applyFont="1" applyBorder="1" applyAlignment="1">
      <alignment vertical="center"/>
    </xf>
    <xf numFmtId="165" fontId="1" fillId="0" borderId="33" xfId="0" applyNumberFormat="1" applyFont="1" applyBorder="1" applyAlignment="1">
      <alignment vertical="center"/>
    </xf>
    <xf numFmtId="0" fontId="4" fillId="0" borderId="0" xfId="0" applyFont="1"/>
    <xf numFmtId="165" fontId="1" fillId="0" borderId="11" xfId="0" applyNumberFormat="1" applyFont="1" applyBorder="1" applyAlignment="1">
      <alignment vertical="center"/>
    </xf>
    <xf numFmtId="0" fontId="4" fillId="2" borderId="0" xfId="0" applyFont="1" applyFill="1"/>
    <xf numFmtId="0" fontId="5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5" fontId="1" fillId="0" borderId="32" xfId="0" applyNumberFormat="1" applyFont="1" applyBorder="1" applyAlignment="1">
      <alignment vertical="center"/>
    </xf>
  </cellXfs>
  <cellStyles count="2">
    <cellStyle name="Standard" xfId="0" builtinId="0"/>
    <cellStyle name="Standard 2" xfId="1" xr:uid="{4E7F5704-2114-4201-AF3C-27A5E6A39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D6"/>
  <sheetViews>
    <sheetView workbookViewId="0">
      <selection activeCell="E8" sqref="E8"/>
    </sheetView>
  </sheetViews>
  <sheetFormatPr baseColWidth="10" defaultRowHeight="12.75" x14ac:dyDescent="0.2"/>
  <cols>
    <col min="1" max="1" width="6" style="69" bestFit="1" customWidth="1"/>
    <col min="2" max="2" width="73.875" style="69" bestFit="1" customWidth="1"/>
    <col min="3" max="3" width="17.625" style="69" bestFit="1" customWidth="1"/>
    <col min="4" max="4" width="5.5" style="69" bestFit="1" customWidth="1"/>
    <col min="5" max="16384" width="11" style="69"/>
  </cols>
  <sheetData>
    <row r="1" spans="1:4" x14ac:dyDescent="0.2">
      <c r="A1" s="68" t="s">
        <v>0</v>
      </c>
      <c r="B1" s="68" t="s">
        <v>1</v>
      </c>
      <c r="C1" s="68" t="s">
        <v>2</v>
      </c>
      <c r="D1" s="68" t="s">
        <v>3</v>
      </c>
    </row>
    <row r="2" spans="1:4" x14ac:dyDescent="0.2">
      <c r="A2" s="66" t="s">
        <v>4</v>
      </c>
      <c r="B2" s="66" t="s">
        <v>10</v>
      </c>
      <c r="C2" s="66" t="s">
        <v>17</v>
      </c>
      <c r="D2" s="66" t="s">
        <v>9</v>
      </c>
    </row>
    <row r="3" spans="1:4" x14ac:dyDescent="0.2">
      <c r="A3" s="66" t="s">
        <v>5</v>
      </c>
      <c r="B3" s="66" t="s">
        <v>11</v>
      </c>
      <c r="C3" s="66" t="s">
        <v>17</v>
      </c>
      <c r="D3" s="66" t="s">
        <v>9</v>
      </c>
    </row>
    <row r="4" spans="1:4" x14ac:dyDescent="0.2">
      <c r="A4" s="66" t="s">
        <v>6</v>
      </c>
      <c r="B4" s="66" t="s">
        <v>12</v>
      </c>
      <c r="C4" s="66" t="s">
        <v>17</v>
      </c>
      <c r="D4" s="66" t="s">
        <v>9</v>
      </c>
    </row>
    <row r="5" spans="1:4" x14ac:dyDescent="0.2">
      <c r="A5" s="66" t="s">
        <v>15</v>
      </c>
      <c r="B5" s="66" t="s">
        <v>13</v>
      </c>
      <c r="C5" s="66" t="s">
        <v>17</v>
      </c>
      <c r="D5" s="66" t="s">
        <v>9</v>
      </c>
    </row>
    <row r="6" spans="1:4" x14ac:dyDescent="0.2">
      <c r="A6" s="66" t="s">
        <v>16</v>
      </c>
      <c r="B6" s="66" t="s">
        <v>14</v>
      </c>
      <c r="C6" s="66" t="s">
        <v>17</v>
      </c>
      <c r="D6" s="66" t="s">
        <v>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D12"/>
  <sheetViews>
    <sheetView workbookViewId="0">
      <selection activeCell="G5" sqref="G5"/>
    </sheetView>
  </sheetViews>
  <sheetFormatPr baseColWidth="10" defaultColWidth="9.375" defaultRowHeight="10.15" customHeight="1" x14ac:dyDescent="0.2"/>
  <cols>
    <col min="1" max="1" width="30.375" style="40" customWidth="1"/>
    <col min="2" max="5" width="10.625" style="40" customWidth="1"/>
    <col min="6" max="7" width="6.75" style="40" customWidth="1"/>
    <col min="8" max="8" width="6.75" style="43" customWidth="1"/>
    <col min="9" max="9" width="6.75" style="40" customWidth="1"/>
    <col min="10" max="10" width="5.75" style="40" customWidth="1"/>
    <col min="11" max="16384" width="9.375" style="40"/>
  </cols>
  <sheetData>
    <row r="1" spans="1:82" s="36" customFormat="1" ht="12.75" x14ac:dyDescent="0.2">
      <c r="A1" s="31" t="s">
        <v>26</v>
      </c>
      <c r="B1" s="32"/>
      <c r="C1" s="32"/>
      <c r="D1" s="33"/>
      <c r="E1" s="33"/>
      <c r="F1" s="33"/>
      <c r="G1" s="33"/>
      <c r="H1" s="34"/>
      <c r="I1" s="35"/>
    </row>
    <row r="2" spans="1:82" ht="12.75" x14ac:dyDescent="0.2">
      <c r="A2" s="37"/>
      <c r="B2" s="37"/>
      <c r="C2" s="38"/>
      <c r="D2" s="38"/>
      <c r="E2" s="38"/>
      <c r="F2" s="38"/>
      <c r="G2" s="38"/>
      <c r="H2" s="39"/>
    </row>
    <row r="3" spans="1:82" s="41" customFormat="1" ht="12.75" x14ac:dyDescent="0.2">
      <c r="A3" s="1"/>
      <c r="B3" s="74">
        <v>2020</v>
      </c>
      <c r="C3" s="74"/>
      <c r="D3" s="74">
        <v>2021</v>
      </c>
      <c r="E3" s="7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</row>
    <row r="4" spans="1:82" s="41" customFormat="1" ht="12.75" x14ac:dyDescent="0.2">
      <c r="A4" s="2"/>
      <c r="B4" s="70" t="s">
        <v>18</v>
      </c>
      <c r="C4" s="71" t="s">
        <v>7</v>
      </c>
      <c r="D4" s="70" t="s">
        <v>18</v>
      </c>
      <c r="E4" s="71" t="s">
        <v>7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</row>
    <row r="5" spans="1:82" ht="12.75" x14ac:dyDescent="0.2">
      <c r="A5" s="3" t="s">
        <v>19</v>
      </c>
      <c r="B5" s="4">
        <f>SUM(B7:B10)</f>
        <v>130788</v>
      </c>
      <c r="C5" s="5">
        <f>SUM(C7:C10)</f>
        <v>4995</v>
      </c>
      <c r="D5" s="4">
        <f>SUM(D7:D10)</f>
        <v>130076</v>
      </c>
      <c r="E5" s="5">
        <f>SUM(E7:E10)</f>
        <v>4838</v>
      </c>
      <c r="F5" s="38"/>
      <c r="G5" s="38"/>
      <c r="H5" s="42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</row>
    <row r="6" spans="1:82" ht="12.75" x14ac:dyDescent="0.2">
      <c r="A6" s="6" t="s">
        <v>20</v>
      </c>
      <c r="B6" s="8">
        <v>51073</v>
      </c>
      <c r="C6" s="7">
        <v>1838</v>
      </c>
      <c r="D6" s="8">
        <v>50818</v>
      </c>
      <c r="E6" s="7">
        <v>1760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</row>
    <row r="7" spans="1:82" ht="10.15" customHeight="1" x14ac:dyDescent="0.2">
      <c r="A7" s="9" t="s">
        <v>21</v>
      </c>
      <c r="B7" s="12">
        <v>120115</v>
      </c>
      <c r="C7" s="13">
        <v>4800</v>
      </c>
      <c r="D7" s="12">
        <v>119806</v>
      </c>
      <c r="E7" s="13">
        <v>4658</v>
      </c>
    </row>
    <row r="8" spans="1:82" ht="10.15" customHeight="1" x14ac:dyDescent="0.2">
      <c r="A8" s="14" t="s">
        <v>22</v>
      </c>
      <c r="B8" s="16">
        <f>6729+261</f>
        <v>6990</v>
      </c>
      <c r="C8" s="17">
        <f>56+3</f>
        <v>59</v>
      </c>
      <c r="D8" s="16">
        <v>6887</v>
      </c>
      <c r="E8" s="17">
        <v>57</v>
      </c>
    </row>
    <row r="9" spans="1:82" ht="10.15" customHeight="1" x14ac:dyDescent="0.2">
      <c r="A9" s="18" t="s">
        <v>23</v>
      </c>
      <c r="B9" s="19">
        <v>3525</v>
      </c>
      <c r="C9" s="15">
        <v>125</v>
      </c>
      <c r="D9" s="19">
        <v>3245</v>
      </c>
      <c r="E9" s="15">
        <v>114</v>
      </c>
    </row>
    <row r="10" spans="1:82" ht="10.15" customHeight="1" x14ac:dyDescent="0.2">
      <c r="A10" s="18" t="s">
        <v>24</v>
      </c>
      <c r="B10" s="19">
        <v>158</v>
      </c>
      <c r="C10" s="22">
        <v>11</v>
      </c>
      <c r="D10" s="19">
        <v>138</v>
      </c>
      <c r="E10" s="22">
        <v>9</v>
      </c>
    </row>
    <row r="11" spans="1:82" ht="10.15" customHeight="1" x14ac:dyDescent="0.2">
      <c r="B11" s="24"/>
      <c r="C11" s="24"/>
    </row>
    <row r="12" spans="1:82" ht="10.15" customHeight="1" x14ac:dyDescent="0.2">
      <c r="A12" s="38" t="s">
        <v>25</v>
      </c>
    </row>
  </sheetData>
  <mergeCells count="2">
    <mergeCell ref="B3:C3"/>
    <mergeCell ref="D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1"/>
  <sheetViews>
    <sheetView workbookViewId="0">
      <selection activeCell="G5" sqref="G5"/>
    </sheetView>
  </sheetViews>
  <sheetFormatPr baseColWidth="10" defaultColWidth="6.75" defaultRowHeight="10.15" customHeight="1" x14ac:dyDescent="0.2"/>
  <cols>
    <col min="1" max="1" width="30.625" style="40" customWidth="1"/>
    <col min="2" max="3" width="11.625" style="40" customWidth="1"/>
    <col min="4" max="5" width="10.625" style="40" customWidth="1"/>
    <col min="6" max="9" width="6.375" style="40" customWidth="1"/>
    <col min="10" max="16384" width="6.75" style="40"/>
  </cols>
  <sheetData>
    <row r="1" spans="1:12" s="36" customFormat="1" ht="12.75" x14ac:dyDescent="0.2">
      <c r="A1" s="44" t="s">
        <v>32</v>
      </c>
      <c r="B1" s="45"/>
      <c r="C1" s="45"/>
      <c r="D1" s="45"/>
      <c r="E1" s="45"/>
      <c r="F1" s="45"/>
      <c r="H1" s="46"/>
      <c r="I1" s="47"/>
    </row>
    <row r="2" spans="1:12" ht="12.75" x14ac:dyDescent="0.2">
      <c r="A2" s="43"/>
    </row>
    <row r="3" spans="1:12" ht="12.75" x14ac:dyDescent="0.2">
      <c r="A3" s="25"/>
      <c r="B3" s="75">
        <v>2020</v>
      </c>
      <c r="C3" s="76"/>
      <c r="D3" s="75">
        <v>2021</v>
      </c>
      <c r="E3" s="76"/>
      <c r="F3" s="48"/>
      <c r="G3" s="48"/>
      <c r="H3" s="48"/>
      <c r="I3" s="48"/>
    </row>
    <row r="4" spans="1:12" ht="12.75" x14ac:dyDescent="0.2">
      <c r="A4" s="26"/>
      <c r="B4" s="72" t="s">
        <v>18</v>
      </c>
      <c r="C4" s="71" t="s">
        <v>7</v>
      </c>
      <c r="D4" s="72" t="s">
        <v>18</v>
      </c>
      <c r="E4" s="71" t="s">
        <v>7</v>
      </c>
      <c r="F4" s="38"/>
      <c r="G4" s="38"/>
      <c r="H4" s="38"/>
      <c r="I4" s="38"/>
    </row>
    <row r="5" spans="1:12" ht="12.75" x14ac:dyDescent="0.2">
      <c r="A5" s="27" t="s">
        <v>27</v>
      </c>
      <c r="B5" s="28">
        <f t="shared" ref="B5" si="0">SUM(B6:B9)</f>
        <v>165399</v>
      </c>
      <c r="C5" s="29">
        <f>SUM(C6:C9)</f>
        <v>10112</v>
      </c>
      <c r="D5" s="28">
        <f t="shared" ref="D5" si="1">SUM(D6:D9)</f>
        <v>162629</v>
      </c>
      <c r="E5" s="29">
        <f>SUM(E6:E9)</f>
        <v>9797</v>
      </c>
    </row>
    <row r="6" spans="1:12" ht="12.75" x14ac:dyDescent="0.2">
      <c r="A6" s="30" t="s">
        <v>28</v>
      </c>
      <c r="B6" s="12">
        <v>6146</v>
      </c>
      <c r="C6" s="11">
        <v>216</v>
      </c>
      <c r="D6" s="12">
        <v>5384</v>
      </c>
      <c r="E6" s="11">
        <v>168</v>
      </c>
    </row>
    <row r="7" spans="1:12" ht="12.75" x14ac:dyDescent="0.2">
      <c r="A7" s="18" t="s">
        <v>29</v>
      </c>
      <c r="B7" s="19">
        <v>122824</v>
      </c>
      <c r="C7" s="21">
        <v>7740</v>
      </c>
      <c r="D7" s="19">
        <v>121644</v>
      </c>
      <c r="E7" s="21">
        <v>7527</v>
      </c>
    </row>
    <row r="8" spans="1:12" ht="10.15" customHeight="1" x14ac:dyDescent="0.2">
      <c r="A8" s="18" t="s">
        <v>30</v>
      </c>
      <c r="B8" s="19">
        <v>32751</v>
      </c>
      <c r="C8" s="21">
        <f>1622+362</f>
        <v>1984</v>
      </c>
      <c r="D8" s="19">
        <v>31948</v>
      </c>
      <c r="E8" s="21">
        <v>1927</v>
      </c>
    </row>
    <row r="9" spans="1:12" ht="10.15" customHeight="1" x14ac:dyDescent="0.2">
      <c r="A9" s="18" t="s">
        <v>31</v>
      </c>
      <c r="B9" s="16">
        <v>3678</v>
      </c>
      <c r="C9" s="21">
        <v>172</v>
      </c>
      <c r="D9" s="16">
        <v>3653</v>
      </c>
      <c r="E9" s="21">
        <v>175</v>
      </c>
    </row>
    <row r="10" spans="1:12" ht="12.75" x14ac:dyDescent="0.2">
      <c r="B10" s="24"/>
      <c r="C10" s="24"/>
      <c r="L10" s="40" t="s">
        <v>8</v>
      </c>
    </row>
    <row r="11" spans="1:12" ht="10.15" customHeight="1" x14ac:dyDescent="0.2">
      <c r="A11" s="49" t="s">
        <v>25</v>
      </c>
    </row>
  </sheetData>
  <mergeCells count="2">
    <mergeCell ref="B3:C3"/>
    <mergeCell ref="D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9"/>
  <sheetViews>
    <sheetView workbookViewId="0">
      <selection activeCell="A2" sqref="A2"/>
    </sheetView>
  </sheetViews>
  <sheetFormatPr baseColWidth="10" defaultColWidth="6.75" defaultRowHeight="10.15" customHeight="1" x14ac:dyDescent="0.2"/>
  <cols>
    <col min="1" max="1" width="25" style="40" customWidth="1"/>
    <col min="2" max="3" width="11" style="40" customWidth="1"/>
    <col min="4" max="5" width="10.625" style="40" customWidth="1"/>
    <col min="6" max="9" width="7.875" style="40" customWidth="1"/>
    <col min="10" max="16384" width="6.75" style="40"/>
  </cols>
  <sheetData>
    <row r="1" spans="1:12" s="36" customFormat="1" ht="12.75" x14ac:dyDescent="0.2">
      <c r="A1" s="44" t="s">
        <v>33</v>
      </c>
      <c r="H1" s="46"/>
      <c r="I1" s="47"/>
    </row>
    <row r="2" spans="1:12" ht="12.75" x14ac:dyDescent="0.2">
      <c r="A2" s="43"/>
    </row>
    <row r="3" spans="1:12" ht="12.75" x14ac:dyDescent="0.2">
      <c r="A3" s="50"/>
      <c r="B3" s="77">
        <v>2020</v>
      </c>
      <c r="C3" s="77"/>
      <c r="D3" s="77">
        <v>2021</v>
      </c>
      <c r="E3" s="77"/>
    </row>
    <row r="4" spans="1:12" ht="12.75" x14ac:dyDescent="0.2">
      <c r="A4" s="2"/>
      <c r="B4" s="72" t="s">
        <v>18</v>
      </c>
      <c r="C4" s="71" t="s">
        <v>7</v>
      </c>
      <c r="D4" s="72" t="s">
        <v>18</v>
      </c>
      <c r="E4" s="71" t="s">
        <v>7</v>
      </c>
    </row>
    <row r="5" spans="1:12" ht="10.15" customHeight="1" x14ac:dyDescent="0.2">
      <c r="A5" s="51" t="s">
        <v>34</v>
      </c>
      <c r="B5" s="10">
        <v>165399</v>
      </c>
      <c r="C5" s="13">
        <v>10112</v>
      </c>
      <c r="D5" s="10">
        <v>162629</v>
      </c>
      <c r="E5" s="13">
        <v>9797</v>
      </c>
    </row>
    <row r="6" spans="1:12" ht="10.15" customHeight="1" x14ac:dyDescent="0.2">
      <c r="A6" s="52" t="s">
        <v>35</v>
      </c>
      <c r="B6" s="53">
        <v>30519</v>
      </c>
      <c r="C6" s="54">
        <v>1197</v>
      </c>
      <c r="D6" s="53">
        <v>29064</v>
      </c>
      <c r="E6" s="54">
        <v>1099</v>
      </c>
    </row>
    <row r="7" spans="1:12" ht="12.75" x14ac:dyDescent="0.2">
      <c r="A7" s="18" t="s">
        <v>36</v>
      </c>
      <c r="B7" s="55">
        <f t="shared" ref="B7" si="0">B6/B5</f>
        <v>0.18451743964594708</v>
      </c>
      <c r="C7" s="56">
        <f>C6/C5</f>
        <v>0.1183742088607595</v>
      </c>
      <c r="D7" s="55">
        <f t="shared" ref="D7" si="1">D6/D5</f>
        <v>0.1787135135799888</v>
      </c>
      <c r="E7" s="56">
        <f>E6/E5</f>
        <v>0.11217719710115341</v>
      </c>
      <c r="L7" s="40" t="s">
        <v>8</v>
      </c>
    </row>
    <row r="8" spans="1:12" ht="10.15" customHeight="1" x14ac:dyDescent="0.2">
      <c r="B8" s="24"/>
      <c r="C8" s="23"/>
    </row>
    <row r="9" spans="1:12" ht="10.15" customHeight="1" x14ac:dyDescent="0.2">
      <c r="A9" s="57" t="s">
        <v>25</v>
      </c>
    </row>
  </sheetData>
  <mergeCells count="2">
    <mergeCell ref="B3:C3"/>
    <mergeCell ref="D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BF96-49F0-4C1D-B1E2-5C45960E9250}">
  <sheetPr>
    <tabColor rgb="FF92D050"/>
  </sheetPr>
  <dimension ref="A1:E13"/>
  <sheetViews>
    <sheetView workbookViewId="0">
      <selection activeCell="D3" sqref="D3:E4"/>
    </sheetView>
  </sheetViews>
  <sheetFormatPr baseColWidth="10" defaultRowHeight="12.75" x14ac:dyDescent="0.2"/>
  <cols>
    <col min="1" max="1" width="30.625" style="66" customWidth="1"/>
    <col min="2" max="3" width="12" style="66" customWidth="1"/>
    <col min="4" max="16384" width="11" style="66"/>
  </cols>
  <sheetData>
    <row r="1" spans="1:5" x14ac:dyDescent="0.2">
      <c r="A1" s="44" t="s">
        <v>37</v>
      </c>
    </row>
    <row r="3" spans="1:5" x14ac:dyDescent="0.2">
      <c r="A3" s="25"/>
      <c r="B3" s="77">
        <v>2020</v>
      </c>
      <c r="C3" s="77"/>
      <c r="D3" s="77">
        <v>2021</v>
      </c>
      <c r="E3" s="77"/>
    </row>
    <row r="4" spans="1:5" x14ac:dyDescent="0.2">
      <c r="A4" s="26"/>
      <c r="B4" s="72" t="s">
        <v>18</v>
      </c>
      <c r="C4" s="71" t="s">
        <v>7</v>
      </c>
      <c r="D4" s="72" t="s">
        <v>18</v>
      </c>
      <c r="E4" s="71" t="s">
        <v>7</v>
      </c>
    </row>
    <row r="5" spans="1:5" x14ac:dyDescent="0.2">
      <c r="A5" s="27" t="s">
        <v>19</v>
      </c>
      <c r="B5" s="28">
        <f t="shared" ref="B5" si="0">SUM(B6:B11)</f>
        <v>270456</v>
      </c>
      <c r="C5" s="58">
        <f>SUM(C6:C11)</f>
        <v>13386</v>
      </c>
      <c r="D5" s="28">
        <f t="shared" ref="D5" si="1">SUM(D6:D11)</f>
        <v>268837</v>
      </c>
      <c r="E5" s="29">
        <f>SUM(E6:E11)</f>
        <v>13062</v>
      </c>
    </row>
    <row r="6" spans="1:5" x14ac:dyDescent="0.2">
      <c r="A6" s="59" t="s">
        <v>21</v>
      </c>
      <c r="B6" s="61">
        <v>115536</v>
      </c>
      <c r="C6" s="60">
        <v>4642</v>
      </c>
      <c r="D6" s="61">
        <v>115674</v>
      </c>
      <c r="E6" s="80">
        <v>4521</v>
      </c>
    </row>
    <row r="7" spans="1:5" ht="25.5" x14ac:dyDescent="0.2">
      <c r="A7" s="62" t="s">
        <v>39</v>
      </c>
      <c r="B7" s="61">
        <f>6612+231</f>
        <v>6843</v>
      </c>
      <c r="C7" s="60">
        <f>56+3</f>
        <v>59</v>
      </c>
      <c r="D7" s="61">
        <v>6751</v>
      </c>
      <c r="E7" s="80">
        <v>57</v>
      </c>
    </row>
    <row r="8" spans="1:5" x14ac:dyDescent="0.2">
      <c r="A8" s="59" t="s">
        <v>23</v>
      </c>
      <c r="B8" s="61">
        <v>3557</v>
      </c>
      <c r="C8" s="60">
        <v>126</v>
      </c>
      <c r="D8" s="61">
        <v>3298</v>
      </c>
      <c r="E8" s="80">
        <v>115</v>
      </c>
    </row>
    <row r="9" spans="1:5" x14ac:dyDescent="0.2">
      <c r="A9" s="59" t="s">
        <v>24</v>
      </c>
      <c r="B9" s="61">
        <v>160</v>
      </c>
      <c r="C9" s="60">
        <v>7</v>
      </c>
      <c r="D9" s="61">
        <v>153</v>
      </c>
      <c r="E9" s="80">
        <v>8</v>
      </c>
    </row>
    <row r="10" spans="1:5" x14ac:dyDescent="0.2">
      <c r="A10" s="59" t="s">
        <v>40</v>
      </c>
      <c r="B10" s="64">
        <v>1057</v>
      </c>
      <c r="C10" s="65">
        <v>17</v>
      </c>
      <c r="D10" s="64">
        <v>887</v>
      </c>
      <c r="E10" s="15">
        <v>7</v>
      </c>
    </row>
    <row r="11" spans="1:5" x14ac:dyDescent="0.2">
      <c r="A11" s="59" t="s">
        <v>41</v>
      </c>
      <c r="B11" s="20">
        <v>143303</v>
      </c>
      <c r="C11" s="63">
        <v>8535</v>
      </c>
      <c r="D11" s="20">
        <v>142074</v>
      </c>
      <c r="E11" s="80">
        <v>8354</v>
      </c>
    </row>
    <row r="12" spans="1:5" x14ac:dyDescent="0.2">
      <c r="B12" s="23"/>
      <c r="C12" s="24"/>
    </row>
    <row r="13" spans="1:5" x14ac:dyDescent="0.2">
      <c r="A13" s="57" t="s">
        <v>25</v>
      </c>
    </row>
  </sheetData>
  <mergeCells count="2">
    <mergeCell ref="B3:C3"/>
    <mergeCell ref="D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9923-2A0E-48C9-9B7F-0B3495D4EEFC}">
  <sheetPr>
    <tabColor rgb="FF92D050"/>
  </sheetPr>
  <dimension ref="A1:E7"/>
  <sheetViews>
    <sheetView tabSelected="1" workbookViewId="0"/>
  </sheetViews>
  <sheetFormatPr baseColWidth="10" defaultRowHeight="12.75" x14ac:dyDescent="0.2"/>
  <cols>
    <col min="1" max="1" width="14.5" style="66" customWidth="1"/>
    <col min="2" max="3" width="11.875" style="66" customWidth="1"/>
    <col min="4" max="16384" width="11" style="66"/>
  </cols>
  <sheetData>
    <row r="1" spans="1:5" x14ac:dyDescent="0.2">
      <c r="A1" s="44" t="s">
        <v>38</v>
      </c>
    </row>
    <row r="3" spans="1:5" x14ac:dyDescent="0.2">
      <c r="A3" s="25"/>
      <c r="B3" s="78">
        <v>2020</v>
      </c>
      <c r="C3" s="79"/>
      <c r="D3" s="78">
        <v>2021</v>
      </c>
      <c r="E3" s="79"/>
    </row>
    <row r="4" spans="1:5" x14ac:dyDescent="0.2">
      <c r="A4" s="26"/>
      <c r="B4" s="73" t="s">
        <v>18</v>
      </c>
      <c r="C4" s="71" t="s">
        <v>7</v>
      </c>
      <c r="D4" s="73" t="s">
        <v>18</v>
      </c>
      <c r="E4" s="71" t="s">
        <v>7</v>
      </c>
    </row>
    <row r="5" spans="1:5" x14ac:dyDescent="0.2">
      <c r="A5" s="57" t="s">
        <v>42</v>
      </c>
      <c r="B5" s="67">
        <v>255835</v>
      </c>
      <c r="C5" s="13">
        <v>16197</v>
      </c>
      <c r="D5" s="67">
        <v>255459</v>
      </c>
      <c r="E5" s="13">
        <v>15876</v>
      </c>
    </row>
    <row r="6" spans="1:5" x14ac:dyDescent="0.2">
      <c r="B6" s="23"/>
      <c r="C6" s="23"/>
    </row>
    <row r="7" spans="1:5" x14ac:dyDescent="0.2">
      <c r="A7" s="49" t="s">
        <v>25</v>
      </c>
    </row>
  </sheetData>
  <mergeCells count="2">
    <mergeCell ref="B3:C3"/>
    <mergeCell ref="D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Inhalt_9</vt:lpstr>
      <vt:lpstr>09_01</vt:lpstr>
      <vt:lpstr>09_02</vt:lpstr>
      <vt:lpstr>09_03</vt:lpstr>
      <vt:lpstr>09_04</vt:lpstr>
      <vt:lpstr>09_05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2018-03-27T13:57:07Z</dcterms:created>
  <dcterms:modified xsi:type="dcterms:W3CDTF">2023-08-29T10:37:39Z</dcterms:modified>
</cp:coreProperties>
</file>