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3\"/>
    </mc:Choice>
  </mc:AlternateContent>
  <xr:revisionPtr revIDLastSave="0" documentId="8_{E3008085-FBC7-46E5-A68F-31B1BDFB3831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Inhalt_7" sheetId="2" r:id="rId1"/>
    <sheet name="07_01" sheetId="1" r:id="rId2"/>
    <sheet name="07_0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L20" i="3"/>
  <c r="L13" i="3"/>
  <c r="L9" i="3"/>
  <c r="L6" i="3"/>
  <c r="L23" i="3" l="1"/>
  <c r="K20" i="3"/>
  <c r="J20" i="3"/>
  <c r="I20" i="3"/>
  <c r="H20" i="3"/>
  <c r="K13" i="3"/>
  <c r="J13" i="3"/>
  <c r="I13" i="3"/>
  <c r="H13" i="3"/>
  <c r="K9" i="3"/>
  <c r="J9" i="3"/>
  <c r="I9" i="3"/>
  <c r="H9" i="3"/>
  <c r="K6" i="3"/>
  <c r="J6" i="3"/>
  <c r="I6" i="3"/>
  <c r="H6" i="3"/>
</calcChain>
</file>

<file path=xl/sharedStrings.xml><?xml version="1.0" encoding="utf-8"?>
<sst xmlns="http://schemas.openxmlformats.org/spreadsheetml/2006/main" count="86" uniqueCount="55">
  <si>
    <t>Anzahl der MR</t>
  </si>
  <si>
    <t>Mitgliedsbetriebe</t>
  </si>
  <si>
    <t>Verrechnungswert</t>
  </si>
  <si>
    <t>Einsatzstunden</t>
  </si>
  <si>
    <t>h</t>
  </si>
  <si>
    <t>*</t>
  </si>
  <si>
    <t>Quelle: Maschinenring Burgenland</t>
  </si>
  <si>
    <t>Tabelle</t>
  </si>
  <si>
    <t>Titel</t>
  </si>
  <si>
    <t>Gebiet</t>
  </si>
  <si>
    <t>Quelle</t>
  </si>
  <si>
    <t>Maschinenring 2016</t>
  </si>
  <si>
    <t>Burgenland Gesamt</t>
  </si>
  <si>
    <t>Ordentliche MR-Mitglieder (landw. Betriebe)</t>
  </si>
  <si>
    <t>Außerordentliche MR-Mitglieder</t>
  </si>
  <si>
    <t>MR-Mitglieder GESAMT</t>
  </si>
  <si>
    <t>Angestellte (MR-Büro)  (Voll AK)</t>
  </si>
  <si>
    <t xml:space="preserve">Anzahl der MFA-Betriebe im Ringgebiet </t>
  </si>
  <si>
    <t>Mitgliederdichte</t>
  </si>
  <si>
    <t>Flächen der Mitglieder in ha</t>
  </si>
  <si>
    <t xml:space="preserve">Anzahl der MFA-Fläche (LN) im Ringgeb. </t>
  </si>
  <si>
    <t>Flächendichte</t>
  </si>
  <si>
    <t>Umsatzzahlen (netto ohne USt)</t>
  </si>
  <si>
    <t>MR-Agrar</t>
  </si>
  <si>
    <t>MR-Service</t>
  </si>
  <si>
    <t>MR-Personal Leasing</t>
  </si>
  <si>
    <t>Gesamtumsatz (Agrar, Service, Leasing)</t>
  </si>
  <si>
    <t>Umsatz MR-Agrar je ha LN</t>
  </si>
  <si>
    <t>Umsatz MR-Agrar je ordentlichem Mitglied</t>
  </si>
  <si>
    <t>Anzahl der betreuten Maschinengemeinschaften</t>
  </si>
  <si>
    <t>Gesamtmitgliederzahl der Maschinengemeinschaften</t>
  </si>
  <si>
    <t>07_01</t>
  </si>
  <si>
    <t>07_02</t>
  </si>
  <si>
    <t>Maschinenringe im Burgenland – Entwicklung der Kenndaten</t>
  </si>
  <si>
    <t>Maschinenring Burgenland</t>
  </si>
  <si>
    <t xml:space="preserve">Maschinenringe im Burgenland – Kenndaten </t>
  </si>
  <si>
    <t>Anzahl der abgerechneten sozialen Betriebshilfefälle</t>
  </si>
  <si>
    <t>Anzahl der abgerechneten Rehab-Fälle</t>
  </si>
  <si>
    <t xml:space="preserve">   Wi. Betriebshilfe + Maschineneinsätze</t>
  </si>
  <si>
    <t xml:space="preserve">   Soziale Betriebshilfe u. Rehab</t>
  </si>
  <si>
    <t>BGLD</t>
  </si>
  <si>
    <t>Tabelle 07.01: Maschinenringe im Burgenland – Entwicklung der Kenndaten</t>
  </si>
  <si>
    <t>Tabelle 07.02: Maschinenringe im Burgenland – Kenndaten</t>
  </si>
  <si>
    <t>Mio. Euro (MR-Agrar)</t>
  </si>
  <si>
    <t>* Die Einsatzstunden werden  mit der Umstellung auf die neue ERP-Software nicht mehr ausgewiesen, da  v.a. bei den Maschineneinsätzen ein erheblicher Teil pauschal oder nach Leistungseinheiten (ha. Stk, etc.) erfolgt. Quelle: Bgld. LWK</t>
  </si>
  <si>
    <t>Maschinenring</t>
  </si>
  <si>
    <t>Neusiedl</t>
  </si>
  <si>
    <t>Pannonia</t>
  </si>
  <si>
    <t>Burgenland Süd</t>
  </si>
  <si>
    <t>Wi. Betriebshilfe + Maschineneinsätze</t>
  </si>
  <si>
    <t>Soziale Betriebshilfe u. Rehab</t>
  </si>
  <si>
    <t>€ -</t>
  </si>
  <si>
    <t>Arbeitskräfteüberlassung</t>
  </si>
  <si>
    <t>€ 73.69</t>
  </si>
  <si>
    <t>€ 72.56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</si>
</sst>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0"/>
    <numFmt numFmtId="166" formatCode="_-* #,##0\ _€_-;\-* #,##0\ _€_-;_-* &quot;-&quot;??\ _€_-;_-@_-"/>
    <numFmt numFmtId="167" formatCode="_-[$€-C07]\ * #,##0_-;\-[$€-C07]\ * #,##0_-;_-[$€-C07]\ * &quot;-&quot;??_-;_-@_-"/>
    <numFmt numFmtId="168" formatCode="_-[$€-C07]\ * #,##0.00_-;\-[$€-C07]\ * #,##0.00_-;_-[$€-C07]\ * &quot;-&quot;??_-;_-@_-"/>
    <numFmt numFmtId="169" formatCode="_-* #,##0.0\ _€_-;\-* #,##0.0\ _€_-;_-* &quot;-&quot;??\ _€_-;_-@_-"/>
    <numFmt numFmtId="170" formatCode="[$€-2]\ #,##0;[Red]\-[$€-2]\ #,##0"/>
    <numFmt numFmtId="171" formatCode="[$€-2]\ #,##0.00;[Red]\-[$€-2]\ #,##0.00"/>
  </numFmts>
  <fonts count="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3" borderId="0" xfId="0" applyFont="1" applyFill="1" applyBorder="1" applyAlignment="1">
      <alignment vertical="top" wrapText="1"/>
    </xf>
    <xf numFmtId="0" fontId="1" fillId="4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66" fontId="1" fillId="0" borderId="1" xfId="1" applyNumberFormat="1" applyFont="1" applyBorder="1" applyAlignment="1">
      <alignment horizontal="right"/>
    </xf>
    <xf numFmtId="166" fontId="1" fillId="5" borderId="1" xfId="1" applyNumberFormat="1" applyFont="1" applyFill="1" applyBorder="1"/>
    <xf numFmtId="166" fontId="1" fillId="2" borderId="1" xfId="1" applyNumberFormat="1" applyFont="1" applyFill="1" applyBorder="1" applyAlignment="1">
      <alignment horizontal="right"/>
    </xf>
    <xf numFmtId="166" fontId="1" fillId="2" borderId="1" xfId="1" applyNumberFormat="1" applyFont="1" applyFill="1" applyBorder="1"/>
    <xf numFmtId="10" fontId="1" fillId="2" borderId="1" xfId="3" applyNumberFormat="1" applyFont="1" applyFill="1" applyBorder="1" applyAlignment="1">
      <alignment horizontal="right"/>
    </xf>
    <xf numFmtId="10" fontId="1" fillId="2" borderId="1" xfId="3" applyNumberFormat="1" applyFont="1" applyFill="1" applyBorder="1"/>
    <xf numFmtId="0" fontId="1" fillId="0" borderId="1" xfId="0" applyFont="1" applyBorder="1" applyAlignment="1">
      <alignment horizontal="right"/>
    </xf>
    <xf numFmtId="0" fontId="1" fillId="5" borderId="1" xfId="0" applyFont="1" applyFill="1" applyBorder="1"/>
    <xf numFmtId="167" fontId="1" fillId="2" borderId="1" xfId="0" applyNumberFormat="1" applyFont="1" applyFill="1" applyBorder="1" applyAlignment="1">
      <alignment horizontal="right"/>
    </xf>
    <xf numFmtId="167" fontId="1" fillId="2" borderId="1" xfId="0" applyNumberFormat="1" applyFont="1" applyFill="1" applyBorder="1"/>
    <xf numFmtId="167" fontId="1" fillId="0" borderId="1" xfId="0" applyNumberFormat="1" applyFont="1" applyBorder="1" applyAlignment="1">
      <alignment horizontal="right"/>
    </xf>
    <xf numFmtId="167" fontId="1" fillId="5" borderId="1" xfId="0" applyNumberFormat="1" applyFont="1" applyFill="1" applyBorder="1"/>
    <xf numFmtId="168" fontId="1" fillId="2" borderId="1" xfId="2" applyNumberFormat="1" applyFont="1" applyFill="1" applyBorder="1" applyAlignment="1">
      <alignment horizontal="right"/>
    </xf>
    <xf numFmtId="168" fontId="1" fillId="2" borderId="1" xfId="2" applyNumberFormat="1" applyFont="1" applyFill="1" applyBorder="1"/>
    <xf numFmtId="167" fontId="1" fillId="0" borderId="1" xfId="2" applyNumberFormat="1" applyFont="1" applyBorder="1" applyAlignment="1">
      <alignment horizontal="right"/>
    </xf>
    <xf numFmtId="167" fontId="1" fillId="5" borderId="1" xfId="2" applyNumberFormat="1" applyFont="1" applyFill="1" applyBorder="1"/>
    <xf numFmtId="166" fontId="1" fillId="0" borderId="1" xfId="1" applyNumberFormat="1" applyFont="1" applyBorder="1"/>
    <xf numFmtId="0" fontId="1" fillId="0" borderId="0" xfId="0" applyFont="1" applyAlignment="1">
      <alignment horizontal="center"/>
    </xf>
    <xf numFmtId="169" fontId="1" fillId="2" borderId="1" xfId="1" applyNumberFormat="1" applyFont="1" applyFill="1" applyBorder="1" applyAlignment="1">
      <alignment horizontal="right"/>
    </xf>
    <xf numFmtId="169" fontId="1" fillId="2" borderId="1" xfId="1" applyNumberFormat="1" applyFont="1" applyFill="1" applyBorder="1"/>
    <xf numFmtId="0" fontId="1" fillId="3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1" fillId="3" borderId="0" xfId="0" applyFont="1" applyFill="1" applyBorder="1" applyAlignment="1">
      <alignment horizontal="left"/>
    </xf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170" fontId="1" fillId="0" borderId="0" xfId="0" applyNumberFormat="1" applyFont="1" applyFill="1" applyBorder="1" applyAlignment="1">
      <alignment horizontal="right" vertical="top"/>
    </xf>
    <xf numFmtId="170" fontId="1" fillId="0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right"/>
    </xf>
    <xf numFmtId="3" fontId="1" fillId="6" borderId="0" xfId="0" applyNumberFormat="1" applyFont="1" applyFill="1" applyAlignment="1">
      <alignment horizontal="right"/>
    </xf>
    <xf numFmtId="170" fontId="1" fillId="6" borderId="0" xfId="0" applyNumberFormat="1" applyFont="1" applyFill="1" applyAlignment="1">
      <alignment horizontal="right"/>
    </xf>
    <xf numFmtId="171" fontId="1" fillId="6" borderId="0" xfId="0" applyNumberFormat="1" applyFont="1" applyFill="1" applyBorder="1" applyAlignment="1">
      <alignment horizontal="right" vertical="top"/>
    </xf>
    <xf numFmtId="0" fontId="1" fillId="6" borderId="0" xfId="0" applyFont="1" applyFill="1" applyBorder="1" applyAlignment="1">
      <alignment horizontal="right" vertical="top"/>
    </xf>
    <xf numFmtId="171" fontId="1" fillId="6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10" fontId="1" fillId="6" borderId="0" xfId="0" applyNumberFormat="1" applyFont="1" applyFill="1" applyAlignment="1">
      <alignment horizontal="right"/>
    </xf>
    <xf numFmtId="0" fontId="1" fillId="3" borderId="0" xfId="0" applyFont="1" applyFill="1" applyBorder="1" applyAlignment="1">
      <alignment horizontal="center" vertical="top" wrapText="1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3"/>
  <sheetViews>
    <sheetView workbookViewId="0">
      <selection activeCell="A4" sqref="A4"/>
    </sheetView>
  </sheetViews>
  <sheetFormatPr baseColWidth="10" defaultRowHeight="15" x14ac:dyDescent="0.25"/>
  <cols>
    <col min="1" max="1" width="11" style="1"/>
    <col min="2" max="2" width="58.125" style="1" customWidth="1"/>
    <col min="3" max="3" width="7.875" style="1" customWidth="1"/>
    <col min="4" max="4" width="33" style="1" customWidth="1"/>
    <col min="5" max="16384" width="11" style="1"/>
  </cols>
  <sheetData>
    <row r="1" spans="1:4" x14ac:dyDescent="0.25">
      <c r="A1" s="6" t="s">
        <v>7</v>
      </c>
      <c r="B1" s="6" t="s">
        <v>8</v>
      </c>
      <c r="C1" s="6" t="s">
        <v>9</v>
      </c>
      <c r="D1" s="6" t="s">
        <v>10</v>
      </c>
    </row>
    <row r="2" spans="1:4" x14ac:dyDescent="0.25">
      <c r="A2" s="1" t="s">
        <v>31</v>
      </c>
      <c r="B2" s="1" t="s">
        <v>33</v>
      </c>
      <c r="C2" s="1" t="s">
        <v>40</v>
      </c>
      <c r="D2" s="1" t="s">
        <v>34</v>
      </c>
    </row>
    <row r="3" spans="1:4" x14ac:dyDescent="0.25">
      <c r="A3" s="1" t="s">
        <v>32</v>
      </c>
      <c r="B3" s="1" t="s">
        <v>35</v>
      </c>
      <c r="C3" s="1" t="s">
        <v>40</v>
      </c>
      <c r="D3" s="1" t="s">
        <v>34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30"/>
  <sheetViews>
    <sheetView zoomScale="90" zoomScaleNormal="90" workbookViewId="0">
      <selection activeCell="A5" sqref="A5"/>
    </sheetView>
  </sheetViews>
  <sheetFormatPr baseColWidth="10" defaultRowHeight="15" x14ac:dyDescent="0.25"/>
  <cols>
    <col min="1" max="1" width="11" style="1"/>
    <col min="2" max="2" width="12.75" style="1" bestFit="1" customWidth="1"/>
    <col min="3" max="3" width="14.375" style="1" bestFit="1" customWidth="1"/>
    <col min="4" max="4" width="17.125" style="1" customWidth="1"/>
    <col min="5" max="5" width="13.5" style="1" bestFit="1" customWidth="1"/>
    <col min="6" max="16384" width="11" style="1"/>
  </cols>
  <sheetData>
    <row r="1" spans="1:5" x14ac:dyDescent="0.25">
      <c r="A1" s="1" t="s">
        <v>41</v>
      </c>
    </row>
    <row r="3" spans="1:5" x14ac:dyDescent="0.25">
      <c r="A3" s="40"/>
      <c r="B3" s="40" t="s">
        <v>0</v>
      </c>
      <c r="C3" s="40" t="s">
        <v>1</v>
      </c>
      <c r="D3" s="2" t="s">
        <v>2</v>
      </c>
      <c r="E3" s="2" t="s">
        <v>3</v>
      </c>
    </row>
    <row r="4" spans="1:5" x14ac:dyDescent="0.25">
      <c r="A4" s="40"/>
      <c r="B4" s="40"/>
      <c r="C4" s="40"/>
      <c r="D4" s="2" t="s">
        <v>43</v>
      </c>
      <c r="E4" s="2" t="s">
        <v>4</v>
      </c>
    </row>
    <row r="5" spans="1:5" x14ac:dyDescent="0.25">
      <c r="A5" s="3">
        <v>1997</v>
      </c>
      <c r="B5" s="12">
        <v>7</v>
      </c>
      <c r="C5" s="13">
        <v>3224</v>
      </c>
      <c r="D5" s="13">
        <v>5.65</v>
      </c>
      <c r="E5" s="12">
        <v>324104</v>
      </c>
    </row>
    <row r="6" spans="1:5" x14ac:dyDescent="0.25">
      <c r="A6" s="3">
        <v>2000</v>
      </c>
      <c r="B6" s="10">
        <v>5</v>
      </c>
      <c r="C6" s="11">
        <v>3134</v>
      </c>
      <c r="D6" s="11">
        <v>5.41</v>
      </c>
      <c r="E6" s="10">
        <v>338225</v>
      </c>
    </row>
    <row r="7" spans="1:5" x14ac:dyDescent="0.25">
      <c r="A7" s="3">
        <v>2002</v>
      </c>
      <c r="B7" s="14">
        <v>5</v>
      </c>
      <c r="C7" s="15">
        <v>2917</v>
      </c>
      <c r="D7" s="14">
        <v>5.3959999999999999</v>
      </c>
      <c r="E7" s="14">
        <v>301569</v>
      </c>
    </row>
    <row r="8" spans="1:5" x14ac:dyDescent="0.25">
      <c r="A8" s="3">
        <v>2003</v>
      </c>
      <c r="B8" s="10">
        <v>5</v>
      </c>
      <c r="C8" s="11">
        <v>2870</v>
      </c>
      <c r="D8" s="10">
        <v>5.6360000000000001</v>
      </c>
      <c r="E8" s="10">
        <v>314316</v>
      </c>
    </row>
    <row r="9" spans="1:5" x14ac:dyDescent="0.25">
      <c r="A9" s="3">
        <v>2004</v>
      </c>
      <c r="B9" s="14">
        <v>5</v>
      </c>
      <c r="C9" s="15">
        <v>2971</v>
      </c>
      <c r="D9" s="14">
        <v>6.09</v>
      </c>
      <c r="E9" s="14">
        <v>376116</v>
      </c>
    </row>
    <row r="10" spans="1:5" x14ac:dyDescent="0.25">
      <c r="A10" s="3">
        <v>2005</v>
      </c>
      <c r="B10" s="10">
        <v>5</v>
      </c>
      <c r="C10" s="11">
        <v>2987</v>
      </c>
      <c r="D10" s="16">
        <v>5.8209999999999997</v>
      </c>
      <c r="E10" s="10">
        <v>376862</v>
      </c>
    </row>
    <row r="11" spans="1:5" x14ac:dyDescent="0.25">
      <c r="A11" s="3">
        <v>2006</v>
      </c>
      <c r="B11" s="17">
        <v>5</v>
      </c>
      <c r="C11" s="18">
        <v>3057</v>
      </c>
      <c r="D11" s="19">
        <v>5.8230000000000004</v>
      </c>
      <c r="E11" s="17">
        <v>337960</v>
      </c>
    </row>
    <row r="12" spans="1:5" x14ac:dyDescent="0.25">
      <c r="A12" s="3">
        <v>2007</v>
      </c>
      <c r="B12" s="10">
        <v>5</v>
      </c>
      <c r="C12" s="11">
        <v>3031</v>
      </c>
      <c r="D12" s="16">
        <v>6.4269999999999996</v>
      </c>
      <c r="E12" s="10">
        <v>381160</v>
      </c>
    </row>
    <row r="13" spans="1:5" x14ac:dyDescent="0.25">
      <c r="A13" s="3">
        <v>2008</v>
      </c>
      <c r="B13" s="14">
        <v>5</v>
      </c>
      <c r="C13" s="15">
        <v>3024</v>
      </c>
      <c r="D13" s="14">
        <v>6.61</v>
      </c>
      <c r="E13" s="14" t="s">
        <v>5</v>
      </c>
    </row>
    <row r="14" spans="1:5" x14ac:dyDescent="0.25">
      <c r="A14" s="3">
        <v>2009</v>
      </c>
      <c r="B14" s="10">
        <v>5</v>
      </c>
      <c r="C14" s="11">
        <v>2998</v>
      </c>
      <c r="D14" s="16">
        <v>5.891</v>
      </c>
      <c r="E14" s="10" t="s">
        <v>5</v>
      </c>
    </row>
    <row r="15" spans="1:5" x14ac:dyDescent="0.25">
      <c r="A15" s="3">
        <v>2010</v>
      </c>
      <c r="B15" s="17">
        <v>5</v>
      </c>
      <c r="C15" s="18">
        <v>2927</v>
      </c>
      <c r="D15" s="19">
        <v>5.8239999999999998</v>
      </c>
      <c r="E15" s="17" t="s">
        <v>5</v>
      </c>
    </row>
    <row r="16" spans="1:5" x14ac:dyDescent="0.25">
      <c r="A16" s="3">
        <v>2011</v>
      </c>
      <c r="B16" s="10">
        <v>5</v>
      </c>
      <c r="C16" s="11">
        <v>2825</v>
      </c>
      <c r="D16" s="10">
        <v>5.7389999999999999</v>
      </c>
      <c r="E16" s="10"/>
    </row>
    <row r="17" spans="1:5" x14ac:dyDescent="0.25">
      <c r="A17" s="3">
        <v>2012</v>
      </c>
      <c r="B17" s="12">
        <v>4</v>
      </c>
      <c r="C17" s="13">
        <v>2906</v>
      </c>
      <c r="D17" s="13">
        <v>5742</v>
      </c>
      <c r="E17" s="12"/>
    </row>
    <row r="18" spans="1:5" x14ac:dyDescent="0.25">
      <c r="A18" s="3">
        <v>2013</v>
      </c>
      <c r="B18" s="10">
        <v>4</v>
      </c>
      <c r="C18" s="11">
        <v>2872</v>
      </c>
      <c r="D18" s="11">
        <v>4842</v>
      </c>
      <c r="E18" s="10"/>
    </row>
    <row r="19" spans="1:5" x14ac:dyDescent="0.25">
      <c r="A19" s="3">
        <v>2014</v>
      </c>
      <c r="B19" s="14">
        <v>4</v>
      </c>
      <c r="C19" s="15">
        <v>2367</v>
      </c>
      <c r="D19" s="14">
        <v>3.8220000000000001</v>
      </c>
      <c r="E19" s="14"/>
    </row>
    <row r="20" spans="1:5" x14ac:dyDescent="0.25">
      <c r="A20" s="3">
        <v>2015</v>
      </c>
      <c r="B20" s="10">
        <v>4</v>
      </c>
      <c r="C20" s="11">
        <v>2369</v>
      </c>
      <c r="D20" s="10">
        <v>3.7429999999999999</v>
      </c>
      <c r="E20" s="10"/>
    </row>
    <row r="21" spans="1:5" x14ac:dyDescent="0.25">
      <c r="A21" s="3">
        <v>2016</v>
      </c>
      <c r="B21" s="14">
        <v>4</v>
      </c>
      <c r="C21" s="15">
        <v>2372</v>
      </c>
      <c r="D21" s="14">
        <v>4.1500000000000004</v>
      </c>
      <c r="E21" s="14"/>
    </row>
    <row r="22" spans="1:5" x14ac:dyDescent="0.25">
      <c r="A22" s="3">
        <v>2017</v>
      </c>
      <c r="B22" s="10">
        <v>3</v>
      </c>
      <c r="C22" s="11">
        <v>2322</v>
      </c>
      <c r="D22" s="16">
        <v>3.8069999999999999</v>
      </c>
      <c r="E22" s="10"/>
    </row>
    <row r="23" spans="1:5" x14ac:dyDescent="0.25">
      <c r="A23" s="3">
        <v>2018</v>
      </c>
      <c r="B23" s="17">
        <v>3</v>
      </c>
      <c r="C23" s="18">
        <v>2261</v>
      </c>
      <c r="D23" s="19">
        <v>3.6709999999999998</v>
      </c>
      <c r="E23" s="17"/>
    </row>
    <row r="24" spans="1:5" x14ac:dyDescent="0.25">
      <c r="A24" s="3">
        <v>2019</v>
      </c>
      <c r="B24" s="10">
        <v>3</v>
      </c>
      <c r="C24" s="11">
        <f>'07_02'!K4</f>
        <v>2178</v>
      </c>
      <c r="D24" s="16">
        <v>3.105</v>
      </c>
      <c r="E24" s="10"/>
    </row>
    <row r="25" spans="1:5" x14ac:dyDescent="0.25">
      <c r="A25" s="3">
        <v>2020</v>
      </c>
      <c r="B25" s="17">
        <v>3</v>
      </c>
      <c r="C25" s="18">
        <f>'07_02'!L4</f>
        <v>2108</v>
      </c>
      <c r="D25" s="19">
        <v>3.23</v>
      </c>
      <c r="E25" s="17"/>
    </row>
    <row r="26" spans="1:5" x14ac:dyDescent="0.25">
      <c r="A26" s="3">
        <v>2021</v>
      </c>
      <c r="B26" s="10">
        <v>3</v>
      </c>
      <c r="C26" s="11">
        <v>2096</v>
      </c>
      <c r="D26" s="16">
        <v>3.399</v>
      </c>
      <c r="E26" s="10"/>
    </row>
    <row r="27" spans="1:5" x14ac:dyDescent="0.25">
      <c r="A27" s="3">
        <v>2022</v>
      </c>
      <c r="B27" s="17">
        <v>3</v>
      </c>
      <c r="C27" s="18">
        <v>2191</v>
      </c>
      <c r="D27" s="19">
        <v>3.4470000000000001</v>
      </c>
      <c r="E27" s="17"/>
    </row>
    <row r="29" spans="1:5" x14ac:dyDescent="0.25">
      <c r="A29" s="1" t="s">
        <v>44</v>
      </c>
    </row>
    <row r="30" spans="1:5" x14ac:dyDescent="0.25">
      <c r="A30" s="1" t="s">
        <v>6</v>
      </c>
    </row>
  </sheetData>
  <mergeCells count="3">
    <mergeCell ref="A3:A4"/>
    <mergeCell ref="B3:B4"/>
    <mergeCell ref="C3:C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38"/>
  <sheetViews>
    <sheetView tabSelected="1" zoomScaleNormal="100" workbookViewId="0"/>
  </sheetViews>
  <sheetFormatPr baseColWidth="10" defaultRowHeight="15" x14ac:dyDescent="0.25"/>
  <cols>
    <col min="1" max="1" width="43.5" style="1" customWidth="1"/>
    <col min="2" max="5" width="16.5" style="1" customWidth="1"/>
    <col min="6" max="6" width="11" style="1"/>
    <col min="7" max="7" width="43" style="1" bestFit="1" customWidth="1"/>
    <col min="8" max="9" width="10.5" style="1" bestFit="1" customWidth="1"/>
    <col min="10" max="11" width="11.375" style="1" bestFit="1" customWidth="1"/>
    <col min="12" max="12" width="10.5" style="1" bestFit="1" customWidth="1"/>
    <col min="13" max="13" width="11.375" style="1" bestFit="1" customWidth="1"/>
    <col min="14" max="16384" width="11" style="1"/>
  </cols>
  <sheetData>
    <row r="1" spans="1:13" x14ac:dyDescent="0.25">
      <c r="A1" s="1" t="s">
        <v>42</v>
      </c>
    </row>
    <row r="2" spans="1:13" x14ac:dyDescent="0.25">
      <c r="H2" s="37">
        <v>2016</v>
      </c>
      <c r="I2" s="37">
        <v>2017</v>
      </c>
      <c r="J2" s="37">
        <v>2018</v>
      </c>
      <c r="K2" s="37">
        <v>2019</v>
      </c>
      <c r="L2" s="37">
        <v>2020</v>
      </c>
      <c r="M2" s="37">
        <v>2021</v>
      </c>
    </row>
    <row r="3" spans="1:13" ht="30" x14ac:dyDescent="0.25">
      <c r="A3" s="5" t="s">
        <v>45</v>
      </c>
      <c r="B3" s="58" t="s">
        <v>46</v>
      </c>
      <c r="C3" s="58" t="s">
        <v>47</v>
      </c>
      <c r="D3" s="58" t="s">
        <v>48</v>
      </c>
      <c r="E3" s="58" t="s">
        <v>12</v>
      </c>
      <c r="F3" s="4"/>
      <c r="G3" s="5" t="s">
        <v>11</v>
      </c>
      <c r="H3" s="5" t="s">
        <v>12</v>
      </c>
      <c r="I3" s="5" t="s">
        <v>12</v>
      </c>
      <c r="J3" s="5" t="s">
        <v>12</v>
      </c>
      <c r="K3" s="5" t="s">
        <v>12</v>
      </c>
      <c r="L3" s="5" t="s">
        <v>12</v>
      </c>
      <c r="M3" s="5" t="s">
        <v>12</v>
      </c>
    </row>
    <row r="4" spans="1:13" x14ac:dyDescent="0.25">
      <c r="A4" s="42" t="s">
        <v>13</v>
      </c>
      <c r="B4" s="43">
        <v>562</v>
      </c>
      <c r="C4" s="43">
        <v>803</v>
      </c>
      <c r="D4" s="43">
        <v>743</v>
      </c>
      <c r="E4" s="44">
        <v>2108</v>
      </c>
      <c r="G4" s="7" t="s">
        <v>13</v>
      </c>
      <c r="H4" s="20">
        <v>2372</v>
      </c>
      <c r="I4" s="20">
        <v>2322</v>
      </c>
      <c r="J4" s="21">
        <v>2261</v>
      </c>
      <c r="K4" s="21">
        <v>2178</v>
      </c>
      <c r="L4" s="21">
        <v>2108</v>
      </c>
      <c r="M4" s="21">
        <v>2096</v>
      </c>
    </row>
    <row r="5" spans="1:13" x14ac:dyDescent="0.25">
      <c r="A5" s="42" t="s">
        <v>14</v>
      </c>
      <c r="B5" s="50">
        <v>11</v>
      </c>
      <c r="C5" s="50">
        <v>35</v>
      </c>
      <c r="D5" s="50">
        <v>37</v>
      </c>
      <c r="E5" s="51">
        <v>83</v>
      </c>
      <c r="G5" s="7" t="s">
        <v>14</v>
      </c>
      <c r="H5" s="22">
        <v>109</v>
      </c>
      <c r="I5" s="22">
        <v>111</v>
      </c>
      <c r="J5" s="23">
        <v>106</v>
      </c>
      <c r="K5" s="23">
        <v>106</v>
      </c>
      <c r="L5" s="23">
        <v>116</v>
      </c>
      <c r="M5" s="23">
        <v>116</v>
      </c>
    </row>
    <row r="6" spans="1:13" x14ac:dyDescent="0.25">
      <c r="A6" s="42" t="s">
        <v>15</v>
      </c>
      <c r="B6" s="43">
        <v>573</v>
      </c>
      <c r="C6" s="43">
        <v>838</v>
      </c>
      <c r="D6" s="43">
        <v>780</v>
      </c>
      <c r="E6" s="44">
        <v>2191</v>
      </c>
      <c r="G6" s="7" t="s">
        <v>15</v>
      </c>
      <c r="H6" s="20">
        <f>SUM(H4:H5)</f>
        <v>2481</v>
      </c>
      <c r="I6" s="20">
        <f>SUM(I4:I5)</f>
        <v>2433</v>
      </c>
      <c r="J6" s="21">
        <f t="shared" ref="J6:K6" si="0">SUM(J4:J5)</f>
        <v>2367</v>
      </c>
      <c r="K6" s="21">
        <f t="shared" si="0"/>
        <v>2284</v>
      </c>
      <c r="L6" s="21">
        <f t="shared" ref="L6" si="1">SUM(L4:L5)</f>
        <v>2224</v>
      </c>
      <c r="M6" s="21">
        <v>2212</v>
      </c>
    </row>
    <row r="7" spans="1:13" x14ac:dyDescent="0.25">
      <c r="A7" s="42"/>
      <c r="B7" s="45"/>
      <c r="C7" s="45"/>
      <c r="D7" s="45"/>
      <c r="E7" s="45"/>
      <c r="G7" s="7" t="s">
        <v>16</v>
      </c>
      <c r="H7" s="38">
        <v>12.5</v>
      </c>
      <c r="I7" s="38">
        <v>12.5</v>
      </c>
      <c r="J7" s="39">
        <v>13</v>
      </c>
      <c r="K7" s="39">
        <v>13.5</v>
      </c>
      <c r="L7" s="39">
        <v>12.5</v>
      </c>
      <c r="M7" s="39">
        <v>12.5</v>
      </c>
    </row>
    <row r="8" spans="1:13" x14ac:dyDescent="0.25">
      <c r="A8" s="42" t="s">
        <v>16</v>
      </c>
      <c r="B8" s="46">
        <v>3.5</v>
      </c>
      <c r="C8" s="46">
        <v>5.5</v>
      </c>
      <c r="D8" s="46">
        <v>3.5</v>
      </c>
      <c r="E8" s="46">
        <v>12.5</v>
      </c>
      <c r="G8" s="7" t="s">
        <v>17</v>
      </c>
      <c r="H8" s="20">
        <v>3984</v>
      </c>
      <c r="I8" s="20">
        <v>3933</v>
      </c>
      <c r="J8" s="21">
        <v>3845</v>
      </c>
      <c r="K8" s="21">
        <v>3800</v>
      </c>
      <c r="L8" s="21">
        <v>4594</v>
      </c>
      <c r="M8" s="21">
        <v>4560</v>
      </c>
    </row>
    <row r="9" spans="1:13" x14ac:dyDescent="0.25">
      <c r="A9" s="42"/>
      <c r="B9" s="45"/>
      <c r="C9" s="45"/>
      <c r="D9" s="45"/>
      <c r="E9" s="45"/>
      <c r="G9" s="7" t="s">
        <v>18</v>
      </c>
      <c r="H9" s="24">
        <f>H4/H8</f>
        <v>0.59538152610441764</v>
      </c>
      <c r="I9" s="24">
        <f t="shared" ref="I9:K9" si="2">I4/I8</f>
        <v>0.59038901601830662</v>
      </c>
      <c r="J9" s="25">
        <f t="shared" si="2"/>
        <v>0.58803641092327696</v>
      </c>
      <c r="K9" s="25">
        <f t="shared" si="2"/>
        <v>0.57315789473684209</v>
      </c>
      <c r="L9" s="25">
        <f t="shared" ref="L9" si="3">L4/L8</f>
        <v>0.45885938180235092</v>
      </c>
      <c r="M9" s="25">
        <v>0.45960000000000001</v>
      </c>
    </row>
    <row r="10" spans="1:13" x14ac:dyDescent="0.25">
      <c r="A10" s="42" t="s">
        <v>17</v>
      </c>
      <c r="B10" s="47">
        <v>1753</v>
      </c>
      <c r="C10" s="47">
        <v>1542</v>
      </c>
      <c r="D10" s="47">
        <v>1128</v>
      </c>
      <c r="E10" s="47">
        <v>4423</v>
      </c>
      <c r="G10" s="7"/>
      <c r="H10" s="26"/>
      <c r="I10" s="26"/>
      <c r="J10" s="27"/>
      <c r="K10" s="27"/>
      <c r="L10" s="27"/>
      <c r="M10" s="27"/>
    </row>
    <row r="11" spans="1:13" x14ac:dyDescent="0.25">
      <c r="A11" s="42" t="s">
        <v>18</v>
      </c>
      <c r="B11" s="57">
        <v>0.3206</v>
      </c>
      <c r="C11" s="57">
        <v>0.52080000000000004</v>
      </c>
      <c r="D11" s="57">
        <v>0.65869999999999995</v>
      </c>
      <c r="E11" s="57">
        <v>0.47660000000000002</v>
      </c>
      <c r="G11" s="7" t="s">
        <v>19</v>
      </c>
      <c r="H11" s="22">
        <v>75572</v>
      </c>
      <c r="I11" s="22">
        <v>73507</v>
      </c>
      <c r="J11" s="23">
        <v>70056.259999999995</v>
      </c>
      <c r="K11" s="23">
        <v>68963</v>
      </c>
      <c r="L11" s="23">
        <v>68723</v>
      </c>
      <c r="M11" s="23">
        <v>63757</v>
      </c>
    </row>
    <row r="12" spans="1:13" x14ac:dyDescent="0.25">
      <c r="A12" s="42"/>
      <c r="B12" s="45"/>
      <c r="C12" s="45"/>
      <c r="D12" s="45"/>
      <c r="E12" s="45"/>
      <c r="G12" s="7" t="s">
        <v>20</v>
      </c>
      <c r="H12" s="20">
        <v>145395</v>
      </c>
      <c r="I12" s="20">
        <v>145021</v>
      </c>
      <c r="J12" s="20">
        <v>151500</v>
      </c>
      <c r="K12" s="20">
        <v>151800</v>
      </c>
      <c r="L12" s="20">
        <v>152709</v>
      </c>
      <c r="M12" s="20">
        <v>153860</v>
      </c>
    </row>
    <row r="13" spans="1:13" x14ac:dyDescent="0.25">
      <c r="A13" s="42" t="s">
        <v>19</v>
      </c>
      <c r="B13" s="47">
        <v>23523</v>
      </c>
      <c r="C13" s="47">
        <v>23482</v>
      </c>
      <c r="D13" s="47">
        <v>14812</v>
      </c>
      <c r="E13" s="47">
        <v>61816</v>
      </c>
      <c r="G13" s="7" t="s">
        <v>21</v>
      </c>
      <c r="H13" s="24">
        <f>H11/H12</f>
        <v>0.51977028095876754</v>
      </c>
      <c r="I13" s="24">
        <f t="shared" ref="I13:K13" si="4">I11/I12</f>
        <v>0.50687141862213059</v>
      </c>
      <c r="J13" s="25">
        <f t="shared" si="4"/>
        <v>0.46241755775577553</v>
      </c>
      <c r="K13" s="25">
        <f t="shared" si="4"/>
        <v>0.45430171277997367</v>
      </c>
      <c r="L13" s="25">
        <f t="shared" ref="L13" si="5">L11/L12</f>
        <v>0.45002586618994295</v>
      </c>
      <c r="M13" s="25">
        <v>0.41439999999999999</v>
      </c>
    </row>
    <row r="14" spans="1:13" x14ac:dyDescent="0.25">
      <c r="A14" s="42" t="s">
        <v>20</v>
      </c>
      <c r="B14" s="51">
        <v>68123</v>
      </c>
      <c r="C14" s="51">
        <v>55622</v>
      </c>
      <c r="D14" s="51">
        <v>28237</v>
      </c>
      <c r="E14" s="51">
        <v>151982</v>
      </c>
      <c r="G14" s="8" t="s">
        <v>22</v>
      </c>
      <c r="H14" s="26"/>
      <c r="I14" s="26"/>
      <c r="J14" s="27"/>
      <c r="K14" s="27"/>
      <c r="L14" s="27"/>
      <c r="M14" s="27"/>
    </row>
    <row r="15" spans="1:13" x14ac:dyDescent="0.25">
      <c r="A15" s="42" t="s">
        <v>21</v>
      </c>
      <c r="B15" s="56">
        <v>0.3453</v>
      </c>
      <c r="C15" s="56">
        <v>0.42220000000000002</v>
      </c>
      <c r="D15" s="56">
        <v>0.52449999999999997</v>
      </c>
      <c r="E15" s="56">
        <v>0.40670000000000001</v>
      </c>
      <c r="G15" s="7" t="s">
        <v>38</v>
      </c>
      <c r="H15" s="28">
        <v>3891060</v>
      </c>
      <c r="I15" s="28">
        <v>3615624</v>
      </c>
      <c r="J15" s="29">
        <v>3513768.29</v>
      </c>
      <c r="K15" s="29">
        <v>2975894.31</v>
      </c>
      <c r="L15" s="29">
        <v>3083275</v>
      </c>
      <c r="M15" s="29">
        <v>3251911</v>
      </c>
    </row>
    <row r="16" spans="1:13" x14ac:dyDescent="0.25">
      <c r="A16" s="42" t="s">
        <v>22</v>
      </c>
      <c r="B16" s="45"/>
      <c r="C16" s="45"/>
      <c r="D16" s="45"/>
      <c r="E16" s="45"/>
      <c r="G16" s="7" t="s">
        <v>39</v>
      </c>
      <c r="H16" s="30">
        <v>259167</v>
      </c>
      <c r="I16" s="30">
        <v>191052</v>
      </c>
      <c r="J16" s="31">
        <v>157152.28499999997</v>
      </c>
      <c r="K16" s="31">
        <v>129331.86</v>
      </c>
      <c r="L16" s="31">
        <v>147169</v>
      </c>
      <c r="M16" s="31">
        <v>147366</v>
      </c>
    </row>
    <row r="17" spans="1:13" x14ac:dyDescent="0.25">
      <c r="A17" s="42" t="s">
        <v>49</v>
      </c>
      <c r="B17" s="48">
        <v>598723</v>
      </c>
      <c r="C17" s="48">
        <v>1730279</v>
      </c>
      <c r="D17" s="48">
        <v>1026886</v>
      </c>
      <c r="E17" s="48">
        <v>3355887</v>
      </c>
      <c r="G17" s="7" t="s">
        <v>24</v>
      </c>
      <c r="H17" s="30">
        <v>4414463.93</v>
      </c>
      <c r="I17" s="30">
        <v>4837486.5599999996</v>
      </c>
      <c r="J17" s="31">
        <v>5353183.49</v>
      </c>
      <c r="K17" s="31">
        <v>5501381.7599999998</v>
      </c>
      <c r="L17" s="31">
        <v>4366792</v>
      </c>
      <c r="M17" s="31">
        <v>6281491</v>
      </c>
    </row>
    <row r="18" spans="1:13" x14ac:dyDescent="0.25">
      <c r="A18" s="42" t="s">
        <v>50</v>
      </c>
      <c r="B18" s="52">
        <v>42944</v>
      </c>
      <c r="C18" s="52" t="s">
        <v>51</v>
      </c>
      <c r="D18" s="52">
        <v>47871</v>
      </c>
      <c r="E18" s="52">
        <v>90815</v>
      </c>
      <c r="G18" s="7" t="s">
        <v>25</v>
      </c>
      <c r="H18" s="28">
        <v>1008762</v>
      </c>
      <c r="I18" s="28">
        <v>1207354</v>
      </c>
      <c r="J18" s="29">
        <v>1229485.48</v>
      </c>
      <c r="K18" s="29">
        <v>1873915.86</v>
      </c>
      <c r="L18" s="29">
        <v>1565640</v>
      </c>
      <c r="M18" s="29">
        <v>1584070</v>
      </c>
    </row>
    <row r="19" spans="1:13" x14ac:dyDescent="0.25">
      <c r="A19" s="42" t="s">
        <v>23</v>
      </c>
      <c r="B19" s="49">
        <v>641667</v>
      </c>
      <c r="C19" s="49">
        <v>1730279</v>
      </c>
      <c r="D19" s="49">
        <v>1074757</v>
      </c>
      <c r="E19" s="49">
        <v>3446702</v>
      </c>
      <c r="G19" s="7"/>
      <c r="H19" s="26"/>
      <c r="I19" s="26"/>
      <c r="J19" s="27"/>
      <c r="K19" s="27"/>
      <c r="L19" s="27"/>
      <c r="M19" s="27"/>
    </row>
    <row r="20" spans="1:13" x14ac:dyDescent="0.25">
      <c r="A20" s="42"/>
      <c r="B20" s="45"/>
      <c r="C20" s="45"/>
      <c r="D20" s="45"/>
      <c r="E20" s="45"/>
      <c r="G20" s="7" t="s">
        <v>26</v>
      </c>
      <c r="H20" s="28">
        <f>SUM(H17:H18)</f>
        <v>5423225.9299999997</v>
      </c>
      <c r="I20" s="28">
        <f>SUM(I17:I18)</f>
        <v>6044840.5599999996</v>
      </c>
      <c r="J20" s="28">
        <f>SUM(J17:J18)</f>
        <v>6582668.9700000007</v>
      </c>
      <c r="K20" s="28">
        <f>SUM(K17:K18)</f>
        <v>7375297.6200000001</v>
      </c>
      <c r="L20" s="28">
        <f>SUM(L17:L18)</f>
        <v>5932432</v>
      </c>
      <c r="M20" s="28">
        <v>11264838</v>
      </c>
    </row>
    <row r="21" spans="1:13" x14ac:dyDescent="0.25">
      <c r="A21" s="42" t="s">
        <v>24</v>
      </c>
      <c r="B21" s="48">
        <v>1270340</v>
      </c>
      <c r="C21" s="48">
        <v>2544833</v>
      </c>
      <c r="D21" s="48">
        <v>2623447</v>
      </c>
      <c r="E21" s="48">
        <v>6438620</v>
      </c>
      <c r="G21" s="7"/>
      <c r="H21" s="26"/>
      <c r="I21" s="26"/>
      <c r="J21" s="27"/>
      <c r="K21" s="27"/>
      <c r="L21" s="27"/>
      <c r="M21" s="27"/>
    </row>
    <row r="22" spans="1:13" x14ac:dyDescent="0.25">
      <c r="A22" s="42"/>
      <c r="B22" s="45"/>
      <c r="C22" s="45"/>
      <c r="D22" s="45"/>
      <c r="E22" s="45"/>
      <c r="G22" s="7" t="s">
        <v>27</v>
      </c>
      <c r="H22" s="32">
        <v>54.92</v>
      </c>
      <c r="I22" s="32">
        <v>51.79</v>
      </c>
      <c r="J22" s="33">
        <v>52.399608186334817</v>
      </c>
      <c r="K22" s="33">
        <v>45.027253206997464</v>
      </c>
      <c r="L22" s="33">
        <v>47.01</v>
      </c>
      <c r="M22" s="33">
        <v>53.32</v>
      </c>
    </row>
    <row r="23" spans="1:13" x14ac:dyDescent="0.25">
      <c r="A23" s="42" t="s">
        <v>52</v>
      </c>
      <c r="B23" s="48">
        <v>915090</v>
      </c>
      <c r="C23" s="48">
        <v>427388</v>
      </c>
      <c r="D23" s="46" t="s">
        <v>51</v>
      </c>
      <c r="E23" s="48">
        <v>1342478</v>
      </c>
      <c r="G23" s="7" t="s">
        <v>28</v>
      </c>
      <c r="H23" s="34">
        <v>1750</v>
      </c>
      <c r="I23" s="34">
        <v>1639</v>
      </c>
      <c r="J23" s="35">
        <v>1623.5827399380805</v>
      </c>
      <c r="K23" s="35">
        <v>1425.7236776859504</v>
      </c>
      <c r="L23" s="35" t="e">
        <f>#REF!/L4</f>
        <v>#REF!</v>
      </c>
      <c r="M23" s="35">
        <v>1622</v>
      </c>
    </row>
    <row r="24" spans="1:13" x14ac:dyDescent="0.25">
      <c r="A24" s="42"/>
      <c r="B24" s="45"/>
      <c r="C24" s="45"/>
      <c r="D24" s="45"/>
      <c r="E24" s="45"/>
      <c r="G24" s="7" t="s">
        <v>29</v>
      </c>
      <c r="H24" s="22">
        <v>42</v>
      </c>
      <c r="I24" s="22">
        <v>40</v>
      </c>
      <c r="J24" s="23">
        <v>38</v>
      </c>
      <c r="K24" s="23">
        <v>37</v>
      </c>
      <c r="L24" s="23">
        <v>38</v>
      </c>
      <c r="M24" s="23"/>
    </row>
    <row r="25" spans="1:13" x14ac:dyDescent="0.25">
      <c r="A25" s="42" t="s">
        <v>26</v>
      </c>
      <c r="B25" s="48">
        <v>2827096</v>
      </c>
      <c r="C25" s="48">
        <v>4702500</v>
      </c>
      <c r="D25" s="48">
        <v>3698203</v>
      </c>
      <c r="E25" s="48">
        <v>11227799</v>
      </c>
      <c r="G25" s="7" t="s">
        <v>30</v>
      </c>
      <c r="H25" s="20">
        <v>496</v>
      </c>
      <c r="I25" s="20">
        <v>478</v>
      </c>
      <c r="J25" s="21">
        <v>399</v>
      </c>
      <c r="K25" s="21">
        <v>395</v>
      </c>
      <c r="L25" s="21">
        <v>366</v>
      </c>
      <c r="M25" s="21"/>
    </row>
    <row r="26" spans="1:13" x14ac:dyDescent="0.25">
      <c r="A26" s="42"/>
      <c r="B26" s="45"/>
      <c r="C26" s="45"/>
      <c r="D26" s="45"/>
      <c r="E26" s="45"/>
      <c r="G26" s="9" t="s">
        <v>36</v>
      </c>
      <c r="H26" s="22">
        <v>72</v>
      </c>
      <c r="I26" s="22">
        <v>60</v>
      </c>
      <c r="J26" s="23">
        <v>63</v>
      </c>
      <c r="K26" s="23">
        <v>46</v>
      </c>
      <c r="L26" s="23">
        <v>42</v>
      </c>
      <c r="M26" s="23">
        <v>35</v>
      </c>
    </row>
    <row r="27" spans="1:13" x14ac:dyDescent="0.25">
      <c r="A27" s="42" t="s">
        <v>27</v>
      </c>
      <c r="B27" s="53">
        <v>27.28</v>
      </c>
      <c r="C27" s="54" t="s">
        <v>53</v>
      </c>
      <c r="D27" s="54" t="s">
        <v>54</v>
      </c>
      <c r="E27" s="53">
        <v>55.76</v>
      </c>
      <c r="G27" s="9" t="s">
        <v>37</v>
      </c>
      <c r="H27" s="36">
        <v>9</v>
      </c>
      <c r="I27" s="36">
        <v>10</v>
      </c>
      <c r="J27" s="21">
        <v>7</v>
      </c>
      <c r="K27" s="21">
        <v>12</v>
      </c>
      <c r="L27" s="21">
        <v>12</v>
      </c>
      <c r="M27" s="21">
        <v>0</v>
      </c>
    </row>
    <row r="28" spans="1:13" x14ac:dyDescent="0.25">
      <c r="A28" s="42" t="s">
        <v>28</v>
      </c>
      <c r="B28" s="55">
        <v>1142</v>
      </c>
      <c r="C28" s="52">
        <v>2155</v>
      </c>
      <c r="D28" s="52">
        <v>1447</v>
      </c>
      <c r="E28" s="55">
        <v>1635</v>
      </c>
    </row>
    <row r="29" spans="1:13" x14ac:dyDescent="0.25">
      <c r="A29" s="42"/>
      <c r="B29" s="45"/>
      <c r="C29" s="45"/>
      <c r="D29" s="45"/>
      <c r="E29" s="45"/>
      <c r="G29" s="1" t="s">
        <v>6</v>
      </c>
    </row>
    <row r="30" spans="1:13" x14ac:dyDescent="0.25">
      <c r="A30" s="42" t="s">
        <v>29</v>
      </c>
      <c r="B30" s="49">
        <v>3</v>
      </c>
      <c r="C30" s="49">
        <v>0</v>
      </c>
      <c r="D30" s="49">
        <v>33</v>
      </c>
      <c r="E30" s="49">
        <v>36</v>
      </c>
    </row>
    <row r="31" spans="1:13" x14ac:dyDescent="0.25">
      <c r="A31" s="42" t="s">
        <v>30</v>
      </c>
      <c r="B31" s="54">
        <v>160</v>
      </c>
      <c r="C31" s="54">
        <v>0</v>
      </c>
      <c r="D31" s="54">
        <v>306</v>
      </c>
      <c r="E31" s="54">
        <v>466</v>
      </c>
    </row>
    <row r="32" spans="1:13" x14ac:dyDescent="0.25">
      <c r="A32" s="42"/>
      <c r="B32" s="45"/>
      <c r="C32" s="45"/>
      <c r="D32" s="45"/>
      <c r="E32" s="45"/>
    </row>
    <row r="33" spans="1:5" x14ac:dyDescent="0.25">
      <c r="A33" s="42" t="s">
        <v>36</v>
      </c>
      <c r="B33" s="43">
        <v>10</v>
      </c>
      <c r="C33" s="43">
        <v>2</v>
      </c>
      <c r="D33" s="43">
        <v>8</v>
      </c>
      <c r="E33" s="43">
        <v>20</v>
      </c>
    </row>
    <row r="34" spans="1:5" x14ac:dyDescent="0.25">
      <c r="A34" s="42" t="s">
        <v>37</v>
      </c>
      <c r="B34" s="50">
        <v>0</v>
      </c>
      <c r="C34" s="50">
        <v>1</v>
      </c>
      <c r="D34" s="50">
        <v>6</v>
      </c>
      <c r="E34" s="50">
        <v>7</v>
      </c>
    </row>
    <row r="35" spans="1:5" x14ac:dyDescent="0.25">
      <c r="A35" s="41"/>
      <c r="B35" s="9"/>
      <c r="C35" s="9"/>
      <c r="D35" s="9"/>
      <c r="E35" s="9"/>
    </row>
    <row r="36" spans="1:5" x14ac:dyDescent="0.25">
      <c r="A36" s="1" t="s">
        <v>6</v>
      </c>
      <c r="B36" s="41"/>
      <c r="C36" s="41"/>
      <c r="D36" s="41"/>
      <c r="E36" s="41"/>
    </row>
    <row r="37" spans="1:5" x14ac:dyDescent="0.25">
      <c r="A37" s="41"/>
      <c r="B37" s="9"/>
      <c r="C37" s="9"/>
      <c r="D37" s="9"/>
      <c r="E37" s="9"/>
    </row>
    <row r="38" spans="1:5" x14ac:dyDescent="0.25">
      <c r="A38" s="41"/>
      <c r="B38" s="9"/>
      <c r="C38" s="9"/>
      <c r="D38" s="9"/>
      <c r="E38" s="9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Inhalt_7</vt:lpstr>
      <vt:lpstr>07_01</vt:lpstr>
      <vt:lpstr>07_02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dcterms:created xsi:type="dcterms:W3CDTF">2018-03-27T09:07:42Z</dcterms:created>
  <dcterms:modified xsi:type="dcterms:W3CDTF">2024-09-11T08:34:29Z</dcterms:modified>
</cp:coreProperties>
</file>